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bastecedouro Comunitário\ABASTECEDOURO LINHA CATAFESTA\"/>
    </mc:Choice>
  </mc:AlternateContent>
  <bookViews>
    <workbookView xWindow="0" yWindow="60" windowWidth="20490" windowHeight="7395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H9" i="1" l="1"/>
  <c r="H10" i="1"/>
  <c r="H11" i="1"/>
  <c r="H28" i="1" l="1"/>
  <c r="H29" i="1"/>
  <c r="H30" i="1"/>
  <c r="H31" i="1"/>
  <c r="H32" i="1"/>
  <c r="H20" i="1"/>
  <c r="H21" i="1"/>
  <c r="H12" i="1" l="1"/>
  <c r="H14" i="1"/>
  <c r="H15" i="1"/>
  <c r="H16" i="1"/>
  <c r="H17" i="1"/>
  <c r="H18" i="1"/>
  <c r="H22" i="1" l="1"/>
  <c r="H23" i="1"/>
  <c r="H24" i="1"/>
  <c r="H25" i="1"/>
  <c r="H26" i="1"/>
  <c r="H27" i="1"/>
  <c r="G19" i="1" l="1"/>
  <c r="H13" i="1"/>
  <c r="G8" i="1" l="1"/>
  <c r="H33" i="1"/>
</calcChain>
</file>

<file path=xl/sharedStrings.xml><?xml version="1.0" encoding="utf-8"?>
<sst xmlns="http://schemas.openxmlformats.org/spreadsheetml/2006/main" count="113" uniqueCount="75">
  <si>
    <t>Nº</t>
  </si>
  <si>
    <t>ITEM</t>
  </si>
  <si>
    <t>DESCRIMINAÇÃO</t>
  </si>
  <si>
    <t>UNID.</t>
  </si>
  <si>
    <t>REFERENCIA</t>
  </si>
  <si>
    <t>QUANT.</t>
  </si>
  <si>
    <t>1.1</t>
  </si>
  <si>
    <t xml:space="preserve">PLANILHA ORÇAMENTARIA  </t>
  </si>
  <si>
    <t xml:space="preserve">VALOR TOTAL </t>
  </si>
  <si>
    <t>TOTAL GERAL</t>
  </si>
  <si>
    <t>PREFEITURA MUNICIPAL DE CÉU AZUL</t>
  </si>
  <si>
    <t>ESTADO DO PARANÁ</t>
  </si>
  <si>
    <t>M2</t>
  </si>
  <si>
    <t>M</t>
  </si>
  <si>
    <t>1.2</t>
  </si>
  <si>
    <t>OBRA: ABASTECEDOURO COMUNITÁRIO DA LINHA CATAFESTA</t>
  </si>
  <si>
    <t>LOCAL: LINHA CATAFESTA.</t>
  </si>
  <si>
    <t>BASE E ESTRUTURA DO RESERVATÓRIO</t>
  </si>
  <si>
    <t>KG</t>
  </si>
  <si>
    <t>ARMAÇÃO DE AÇO CA60, DIAM. 3,00MM Á 6,00MM - FORNECIMENTO CORTE (PERDA DE 10%) DOBRA E COLOCAÇÃO</t>
  </si>
  <si>
    <t>CONCRETO FCK = 15MPA, TRAÇO 1:3,4:3,5 (CIMENTO/ AREIA MÉDIA/ BRITA 1)  - PREPARO MECÂNICO COM BETONEIRA 400 L. AF_07/2016</t>
  </si>
  <si>
    <t>M3</t>
  </si>
  <si>
    <t>LANÇAMENTO COM USO DE BALDES, ADENSAMENTO E ACABAMENTO DE CONCRETO EM ESTRUTURAS. AF_12/2015</t>
  </si>
  <si>
    <t>ARAMAÇÃO AÇO CAA-50, DIAM. 6,3 À 12,5MM - FORNECIMENTO CORTE (PERDA 10%) DOBRA E COLOCAÇÃO</t>
  </si>
  <si>
    <t>ESTACA BROCA DE CONCRETO, DIÃMETRO DE 25 CM, PROFUNDIDADE DE ATÉ 5 M, ESCAVAÇÃO MANUAL COM TRADO, ARMADA. AF_03/2018</t>
  </si>
  <si>
    <t>FORMA TABUA P/CONCRETO EM FUNDACAO E ESTRUTURA S/REAPROVEITAMENTO</t>
  </si>
  <si>
    <t>1.3</t>
  </si>
  <si>
    <t>1.4</t>
  </si>
  <si>
    <t>1.5</t>
  </si>
  <si>
    <t>1.6</t>
  </si>
  <si>
    <t>2.1</t>
  </si>
  <si>
    <t>2.2</t>
  </si>
  <si>
    <t>REGULARIZAÇÃO E COMPACTAÇÃO MANUAL DE TERRENO</t>
  </si>
  <si>
    <t>2.3</t>
  </si>
  <si>
    <t>TELA DE ACO SOLDADA NERVURADA, CA-60, Q-138, (2,20 KG/M2), DIAMETRO DO FIO = 4,2 MM, LARGURA = 2,45 M, ESPACAMENTO DA MALHA = 10  X 10 CM</t>
  </si>
  <si>
    <t>SINAPI</t>
  </si>
  <si>
    <t>TUBO PVC, SERIE NORMAL, ESGOTO PREDIAL, DN 100 MM, FORNECIDO E INSTALADO EM RAMAL DE DESCARGA OU RAMAL DE ESGOTO SANITÁRIO. AF_12/2014</t>
  </si>
  <si>
    <t>sinapi</t>
  </si>
  <si>
    <t>98229</t>
  </si>
  <si>
    <t>74007/001</t>
  </si>
  <si>
    <t>74254/2</t>
  </si>
  <si>
    <t>74138/1</t>
  </si>
  <si>
    <t>92873</t>
  </si>
  <si>
    <t>SINAPI-I</t>
  </si>
  <si>
    <t>TUBO DE CONCRETO PARA REDES COLETORAS DE ÁGUAS PLUVIAIS, DIÂMETRO DE 1000 MM, JUNTA RÍGIDA, INSTALADO EM LOCAL COM ALTO NÍVEL DE INTERFERÊNCIAS - FORNECIMENTO E ASSENTAMENTO. AF_12/2015</t>
  </si>
  <si>
    <t>92226</t>
  </si>
  <si>
    <t>ESCAVAÇÃO MANUAL PARA BLOCO DE COROAMENTO OU SAPATA, COM PREVISÃO DE FÔRMA. AF_06/2017</t>
  </si>
  <si>
    <t>96523</t>
  </si>
  <si>
    <t>Local</t>
  </si>
  <si>
    <t>UD</t>
  </si>
  <si>
    <t>FILTRO QUÍMICO DE PROTEÇÃO COM MATERIAL CALCARIO, CARVÃO, AREIA E BRITA (ver desenho do filtro) fornecimento e montagem</t>
  </si>
  <si>
    <t>MANGUEIRA PRETA PARA AGUA DE DIÂMETRO DE 1" E PAREDE DE 3MM</t>
  </si>
  <si>
    <t xml:space="preserve">CAIXA DE AGUA DE FIBRA DE VIDRO DE CAPACIDADE DE 10.000 LITROS, COM FLANGE 1" E 3" (saída), IÇAMENTO,  FORNECIMENTO E INSTALAÇÃO </t>
  </si>
  <si>
    <t>PISOS, RESERVATÓRIO E FILTRO QUÍMICO</t>
  </si>
  <si>
    <t>MANGUEIRA FLEXÍVEL DE 75MM (3") COM REGISTRO DE GAVETA, FORNECIMENTO E INSTALAÇÃO</t>
  </si>
  <si>
    <t>local</t>
  </si>
  <si>
    <t>94969</t>
  </si>
  <si>
    <t>sinapi-I 11/2019</t>
  </si>
  <si>
    <t>74209/1</t>
  </si>
  <si>
    <t>PLACA DE OBRA EM CHAPA DE ACO GALVANIZADO 2,00MX1,25M</t>
  </si>
  <si>
    <t>DER/PR</t>
  </si>
  <si>
    <t>SUPORTE DE MADEIRA PARA PLACA DE SINALIZAÇÃO, H=3,00M</t>
  </si>
  <si>
    <t>99059</t>
  </si>
  <si>
    <t>LOCACAO CONVENCIONAL DE OBRA, UTILIZANDO GABARITO DE TÁBUAS CORRIDAS PONTALETADAS A CADA 2,00M -  2 UTILIZAÇÕES. AF_10/2018</t>
  </si>
  <si>
    <t>2.4</t>
  </si>
  <si>
    <t>2.5</t>
  </si>
  <si>
    <t>2.6</t>
  </si>
  <si>
    <t>2.7</t>
  </si>
  <si>
    <t>2.8</t>
  </si>
  <si>
    <t>2.9</t>
  </si>
  <si>
    <t>2.10</t>
  </si>
  <si>
    <t>2.11</t>
  </si>
  <si>
    <t>VALOR UNIT BDI 25%</t>
  </si>
  <si>
    <t>Data base 29 outubro de 2020</t>
  </si>
  <si>
    <t>Cotação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</si>
</sst>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_ "/>
    <numFmt numFmtId="165" formatCode="0.0_ "/>
    <numFmt numFmtId="166" formatCode="_-[$R$-416]\ * #,##0.00_-;\-[$R$-416]\ * #,##0.00_-;_-[$R$-416]\ * &quot;-&quot;??_-;_-@_-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8"/>
      <color rgb="FF000000"/>
      <name val="Calibri"/>
      <family val="2"/>
      <scheme val="minor"/>
    </font>
    <font>
      <sz val="10"/>
      <name val="Calibri"/>
      <family val="2"/>
    </font>
    <font>
      <sz val="9"/>
      <color rgb="FF000000"/>
      <name val="Arial"/>
      <family val="2"/>
    </font>
    <font>
      <sz val="14"/>
      <color theme="1"/>
      <name val="Calibri"/>
      <family val="2"/>
      <scheme val="minor"/>
    </font>
    <font>
      <sz val="8"/>
      <name val="Calibri"/>
      <family val="2"/>
    </font>
    <font>
      <sz val="8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>
      <alignment vertical="center"/>
    </xf>
    <xf numFmtId="0" fontId="12" fillId="0" borderId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5" fillId="8" borderId="0" applyNumberFormat="0" applyBorder="0" applyAlignment="0" applyProtection="0"/>
    <xf numFmtId="0" fontId="16" fillId="20" borderId="6" applyNumberFormat="0" applyAlignment="0" applyProtection="0"/>
    <xf numFmtId="0" fontId="17" fillId="21" borderId="7" applyNumberFormat="0" applyAlignment="0" applyProtection="0"/>
    <xf numFmtId="0" fontId="18" fillId="0" borderId="8" applyNumberFormat="0" applyFill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5" borderId="0" applyNumberFormat="0" applyBorder="0" applyAlignment="0" applyProtection="0"/>
    <xf numFmtId="0" fontId="19" fillId="11" borderId="6" applyNumberFormat="0" applyAlignment="0" applyProtection="0"/>
    <xf numFmtId="0" fontId="20" fillId="7" borderId="0" applyNumberFormat="0" applyBorder="0" applyAlignment="0" applyProtection="0"/>
    <xf numFmtId="0" fontId="21" fillId="26" borderId="0" applyNumberFormat="0" applyBorder="0" applyAlignment="0" applyProtection="0"/>
    <xf numFmtId="0" fontId="22" fillId="27" borderId="9" applyNumberFormat="0" applyFont="0" applyAlignment="0" applyProtection="0"/>
    <xf numFmtId="0" fontId="23" fillId="20" borderId="10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1" applyNumberFormat="0" applyFill="0" applyAlignment="0" applyProtection="0"/>
    <xf numFmtId="0" fontId="28" fillId="0" borderId="12" applyNumberFormat="0" applyFill="0" applyAlignment="0" applyProtection="0"/>
    <xf numFmtId="0" fontId="29" fillId="0" borderId="13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4" applyNumberFormat="0" applyFill="0" applyAlignment="0" applyProtection="0"/>
    <xf numFmtId="0" fontId="12" fillId="0" borderId="0"/>
  </cellStyleXfs>
  <cellXfs count="83">
    <xf numFmtId="0" fontId="0" fillId="0" borderId="0" xfId="0"/>
    <xf numFmtId="43" fontId="0" fillId="0" borderId="0" xfId="1" applyFont="1"/>
    <xf numFmtId="0" fontId="0" fillId="0" borderId="0" xfId="0" applyFont="1"/>
    <xf numFmtId="0" fontId="4" fillId="3" borderId="1" xfId="3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 applyProtection="1">
      <alignment horizontal="left" wrapText="1"/>
    </xf>
    <xf numFmtId="0" fontId="6" fillId="0" borderId="0" xfId="0" applyFont="1"/>
    <xf numFmtId="43" fontId="6" fillId="0" borderId="0" xfId="1" applyFont="1"/>
    <xf numFmtId="0" fontId="6" fillId="0" borderId="2" xfId="0" applyFont="1" applyBorder="1"/>
    <xf numFmtId="0" fontId="6" fillId="0" borderId="5" xfId="0" applyFont="1" applyBorder="1"/>
    <xf numFmtId="43" fontId="6" fillId="0" borderId="3" xfId="1" applyFont="1" applyBorder="1"/>
    <xf numFmtId="0" fontId="6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left" wrapText="1"/>
    </xf>
    <xf numFmtId="0" fontId="6" fillId="0" borderId="4" xfId="0" applyFont="1" applyBorder="1" applyAlignment="1">
      <alignment wrapText="1"/>
    </xf>
    <xf numFmtId="43" fontId="6" fillId="0" borderId="4" xfId="1" applyFont="1" applyBorder="1" applyAlignment="1">
      <alignment wrapText="1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164" fontId="7" fillId="2" borderId="1" xfId="3" applyNumberFormat="1" applyFont="1" applyFill="1" applyBorder="1" applyAlignment="1">
      <alignment horizontal="center" vertical="top" wrapText="1"/>
    </xf>
    <xf numFmtId="0" fontId="7" fillId="2" borderId="1" xfId="3" applyFont="1" applyFill="1" applyBorder="1" applyAlignment="1">
      <alignment horizontal="left" vertical="top" wrapText="1"/>
    </xf>
    <xf numFmtId="0" fontId="4" fillId="2" borderId="1" xfId="3" applyFont="1" applyFill="1" applyBorder="1" applyAlignment="1">
      <alignment horizontal="center" vertical="top" wrapText="1"/>
    </xf>
    <xf numFmtId="0" fontId="4" fillId="2" borderId="1" xfId="3" applyFont="1" applyFill="1" applyBorder="1" applyAlignment="1">
      <alignment horizontal="left" vertical="top" wrapText="1"/>
    </xf>
    <xf numFmtId="43" fontId="4" fillId="2" borderId="1" xfId="1" applyFont="1" applyFill="1" applyBorder="1" applyAlignment="1">
      <alignment horizontal="left" vertical="top" wrapText="1"/>
    </xf>
    <xf numFmtId="165" fontId="4" fillId="3" borderId="1" xfId="3" applyNumberFormat="1" applyFont="1" applyFill="1" applyBorder="1" applyAlignment="1">
      <alignment horizontal="center" vertical="top" wrapText="1"/>
    </xf>
    <xf numFmtId="0" fontId="4" fillId="3" borderId="1" xfId="3" applyFont="1" applyFill="1" applyBorder="1" applyAlignment="1">
      <alignment horizontal="center" vertical="top" wrapText="1"/>
    </xf>
    <xf numFmtId="164" fontId="4" fillId="3" borderId="1" xfId="3" applyNumberFormat="1" applyFont="1" applyFill="1" applyBorder="1" applyAlignment="1">
      <alignment horizontal="center" vertical="top" wrapText="1"/>
    </xf>
    <xf numFmtId="0" fontId="3" fillId="0" borderId="2" xfId="0" applyFont="1" applyBorder="1"/>
    <xf numFmtId="0" fontId="3" fillId="0" borderId="5" xfId="0" applyFont="1" applyBorder="1" applyAlignment="1">
      <alignment wrapText="1"/>
    </xf>
    <xf numFmtId="166" fontId="3" fillId="0" borderId="3" xfId="0" applyNumberFormat="1" applyFont="1" applyBorder="1" applyAlignment="1">
      <alignment horizontal="center" wrapText="1"/>
    </xf>
    <xf numFmtId="44" fontId="3" fillId="4" borderId="3" xfId="2" applyFont="1" applyFill="1" applyBorder="1" applyAlignment="1">
      <alignment wrapText="1"/>
    </xf>
    <xf numFmtId="0" fontId="4" fillId="3" borderId="1" xfId="3" applyFont="1" applyFill="1" applyBorder="1" applyAlignment="1">
      <alignment horizontal="center" vertical="center" wrapText="1"/>
    </xf>
    <xf numFmtId="4" fontId="5" fillId="5" borderId="1" xfId="0" applyNumberFormat="1" applyFont="1" applyFill="1" applyBorder="1" applyAlignment="1" applyProtection="1">
      <alignment horizontal="center" vertical="center"/>
      <protection locked="0"/>
    </xf>
    <xf numFmtId="0" fontId="6" fillId="3" borderId="0" xfId="0" applyFont="1" applyFill="1"/>
    <xf numFmtId="0" fontId="0" fillId="3" borderId="0" xfId="0" applyFill="1"/>
    <xf numFmtId="2" fontId="4" fillId="3" borderId="1" xfId="3" applyNumberFormat="1" applyFont="1" applyFill="1" applyBorder="1" applyAlignment="1">
      <alignment horizontal="right" vertical="center" wrapText="1"/>
    </xf>
    <xf numFmtId="0" fontId="8" fillId="3" borderId="1" xfId="3" applyFont="1" applyFill="1" applyBorder="1" applyAlignment="1">
      <alignment horizontal="center" vertical="top"/>
    </xf>
    <xf numFmtId="0" fontId="9" fillId="3" borderId="1" xfId="3" applyFont="1" applyFill="1" applyBorder="1" applyAlignment="1">
      <alignment horizontal="center" vertical="top" wrapText="1"/>
    </xf>
    <xf numFmtId="0" fontId="10" fillId="3" borderId="1" xfId="3" applyFont="1" applyFill="1" applyBorder="1" applyAlignment="1">
      <alignment horizontal="left" vertical="top" wrapText="1"/>
    </xf>
    <xf numFmtId="0" fontId="9" fillId="3" borderId="1" xfId="3" applyFont="1" applyFill="1" applyBorder="1" applyAlignment="1">
      <alignment horizontal="left" vertical="top" wrapText="1"/>
    </xf>
    <xf numFmtId="43" fontId="4" fillId="3" borderId="1" xfId="1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center"/>
    </xf>
    <xf numFmtId="164" fontId="31" fillId="3" borderId="1" xfId="3" applyNumberFormat="1" applyFont="1" applyFill="1" applyBorder="1" applyAlignment="1">
      <alignment horizontal="center" vertical="top" wrapText="1"/>
    </xf>
    <xf numFmtId="2" fontId="4" fillId="3" borderId="1" xfId="3" applyNumberFormat="1" applyFont="1" applyFill="1" applyBorder="1" applyAlignment="1">
      <alignment horizontal="right" vertical="top" wrapText="1"/>
    </xf>
    <xf numFmtId="0" fontId="6" fillId="3" borderId="1" xfId="0" applyFont="1" applyFill="1" applyBorder="1" applyAlignment="1">
      <alignment horizontal="center" wrapText="1"/>
    </xf>
    <xf numFmtId="2" fontId="32" fillId="3" borderId="1" xfId="3" applyNumberFormat="1" applyFont="1" applyFill="1" applyBorder="1" applyAlignment="1">
      <alignment horizontal="right" vertical="top" wrapText="1"/>
    </xf>
    <xf numFmtId="0" fontId="3" fillId="0" borderId="5" xfId="0" applyFont="1" applyBorder="1" applyAlignment="1">
      <alignment horizontal="left"/>
    </xf>
    <xf numFmtId="2" fontId="9" fillId="3" borderId="1" xfId="3" applyNumberFormat="1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 wrapText="1"/>
    </xf>
    <xf numFmtId="4" fontId="9" fillId="3" borderId="1" xfId="3" applyNumberFormat="1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left"/>
    </xf>
    <xf numFmtId="2" fontId="11" fillId="3" borderId="1" xfId="0" applyNumberFormat="1" applyFont="1" applyFill="1" applyBorder="1" applyAlignment="1">
      <alignment horizontal="right" wrapText="1"/>
    </xf>
    <xf numFmtId="0" fontId="33" fillId="3" borderId="1" xfId="3" applyFont="1" applyFill="1" applyBorder="1" applyAlignment="1">
      <alignment horizontal="center" vertical="top"/>
    </xf>
    <xf numFmtId="0" fontId="34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5" fillId="3" borderId="1" xfId="3" applyNumberFormat="1" applyFont="1" applyFill="1" applyBorder="1" applyAlignment="1">
      <alignment horizontal="right" vertical="top" wrapText="1"/>
    </xf>
    <xf numFmtId="2" fontId="4" fillId="3" borderId="1" xfId="3" applyNumberFormat="1" applyFont="1" applyFill="1" applyBorder="1" applyAlignment="1">
      <alignment horizontal="center" vertical="center" wrapText="1"/>
    </xf>
    <xf numFmtId="0" fontId="5" fillId="3" borderId="1" xfId="3" applyFont="1" applyFill="1" applyBorder="1" applyAlignment="1">
      <alignment horizontal="center" vertical="center" wrapText="1"/>
    </xf>
    <xf numFmtId="2" fontId="5" fillId="3" borderId="1" xfId="3" applyNumberFormat="1" applyFont="1" applyFill="1" applyBorder="1" applyAlignment="1">
      <alignment horizontal="center" vertical="center" wrapText="1"/>
    </xf>
    <xf numFmtId="0" fontId="32" fillId="3" borderId="0" xfId="0" applyFont="1" applyFill="1" applyAlignment="1">
      <alignment wrapText="1"/>
    </xf>
    <xf numFmtId="0" fontId="32" fillId="3" borderId="1" xfId="0" applyFont="1" applyFill="1" applyBorder="1" applyAlignment="1">
      <alignment wrapText="1"/>
    </xf>
    <xf numFmtId="2" fontId="5" fillId="3" borderId="1" xfId="3" applyNumberFormat="1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/>
    </xf>
    <xf numFmtId="43" fontId="4" fillId="3" borderId="1" xfId="1" applyFont="1" applyFill="1" applyBorder="1" applyAlignment="1">
      <alignment vertical="top" wrapText="1"/>
    </xf>
    <xf numFmtId="2" fontId="4" fillId="3" borderId="1" xfId="3" applyNumberFormat="1" applyFont="1" applyFill="1" applyBorder="1" applyAlignment="1">
      <alignment horizontal="center" vertical="top" wrapText="1"/>
    </xf>
    <xf numFmtId="43" fontId="4" fillId="3" borderId="1" xfId="1" applyFont="1" applyFill="1" applyBorder="1" applyAlignment="1">
      <alignment horizontal="center" vertical="top" wrapText="1"/>
    </xf>
    <xf numFmtId="0" fontId="4" fillId="3" borderId="0" xfId="3" applyFont="1" applyFill="1" applyBorder="1" applyAlignment="1">
      <alignment horizontal="left" vertical="top" wrapText="1"/>
    </xf>
    <xf numFmtId="0" fontId="32" fillId="3" borderId="5" xfId="0" applyFont="1" applyFill="1" applyBorder="1" applyAlignment="1">
      <alignment horizontal="center"/>
    </xf>
    <xf numFmtId="0" fontId="32" fillId="3" borderId="0" xfId="0" applyFont="1" applyFill="1" applyAlignment="1">
      <alignment horizontal="center"/>
    </xf>
    <xf numFmtId="0" fontId="5" fillId="3" borderId="1" xfId="3" applyFont="1" applyFill="1" applyBorder="1" applyAlignment="1">
      <alignment horizontal="center" vertical="top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0" fontId="32" fillId="0" borderId="0" xfId="0" applyFont="1" applyAlignment="1">
      <alignment horizontal="center"/>
    </xf>
    <xf numFmtId="0" fontId="32" fillId="3" borderId="4" xfId="0" applyFont="1" applyFill="1" applyBorder="1" applyAlignment="1">
      <alignment horizontal="center"/>
    </xf>
    <xf numFmtId="0" fontId="5" fillId="3" borderId="1" xfId="4" applyFont="1" applyFill="1" applyBorder="1" applyAlignment="1">
      <alignment horizontal="left" vertical="center" wrapText="1"/>
    </xf>
    <xf numFmtId="4" fontId="9" fillId="3" borderId="1" xfId="3" applyNumberFormat="1" applyFont="1" applyFill="1" applyBorder="1" applyAlignment="1">
      <alignment horizontal="center" vertical="top" wrapText="1"/>
    </xf>
    <xf numFmtId="0" fontId="35" fillId="3" borderId="0" xfId="0" applyFont="1" applyFill="1" applyAlignment="1">
      <alignment horizontal="center"/>
    </xf>
    <xf numFmtId="0" fontId="35" fillId="3" borderId="1" xfId="0" applyFont="1" applyFill="1" applyBorder="1" applyAlignment="1">
      <alignment horizontal="center"/>
    </xf>
    <xf numFmtId="2" fontId="11" fillId="3" borderId="1" xfId="0" applyNumberFormat="1" applyFont="1" applyFill="1" applyBorder="1" applyAlignment="1">
      <alignment horizontal="center" wrapText="1"/>
    </xf>
    <xf numFmtId="0" fontId="5" fillId="3" borderId="1" xfId="3" applyFont="1" applyFill="1" applyBorder="1" applyAlignment="1">
      <alignment horizontal="center" vertical="top" wrapText="1"/>
    </xf>
    <xf numFmtId="0" fontId="32" fillId="3" borderId="0" xfId="46" applyFont="1" applyFill="1" applyAlignment="1">
      <alignment horizontal="center"/>
    </xf>
    <xf numFmtId="0" fontId="32" fillId="3" borderId="0" xfId="46" applyFont="1" applyFill="1" applyAlignment="1">
      <alignment wrapText="1"/>
    </xf>
    <xf numFmtId="2" fontId="36" fillId="3" borderId="1" xfId="3" applyNumberFormat="1" applyFont="1" applyFill="1" applyBorder="1" applyAlignment="1">
      <alignment horizontal="center" vertical="center" wrapText="1"/>
    </xf>
    <xf numFmtId="164" fontId="5" fillId="3" borderId="1" xfId="3" applyNumberFormat="1" applyFont="1" applyFill="1" applyBorder="1" applyAlignment="1">
      <alignment horizontal="center" vertical="top" wrapText="1"/>
    </xf>
    <xf numFmtId="0" fontId="32" fillId="0" borderId="1" xfId="0" applyFont="1" applyBorder="1" applyAlignment="1">
      <alignment wrapText="1"/>
    </xf>
    <xf numFmtId="0" fontId="32" fillId="3" borderId="1" xfId="0" applyFont="1" applyFill="1" applyBorder="1" applyAlignment="1">
      <alignment horizontal="center"/>
    </xf>
  </cellXfs>
  <cellStyles count="47">
    <cellStyle name="20% - Ênfase1 2" xfId="5"/>
    <cellStyle name="20% - Ênfase2 2" xfId="6"/>
    <cellStyle name="20% - Ênfase3 2" xfId="7"/>
    <cellStyle name="20% - Ênfase4 2" xfId="8"/>
    <cellStyle name="20% - Ênfase5 2" xfId="9"/>
    <cellStyle name="20% - Ênfase6 2" xfId="10"/>
    <cellStyle name="40% - Ênfase1 2" xfId="11"/>
    <cellStyle name="40% - Ênfase2 2" xfId="12"/>
    <cellStyle name="40% - Ênfase3 2" xfId="13"/>
    <cellStyle name="40% - Ênfase4 2" xfId="14"/>
    <cellStyle name="40% - Ênfase5 2" xfId="15"/>
    <cellStyle name="40% - Ênfase6 2" xfId="16"/>
    <cellStyle name="60% - Ênfase1 2" xfId="17"/>
    <cellStyle name="60% - Ênfase2 2" xfId="18"/>
    <cellStyle name="60% - Ênfase3 2" xfId="19"/>
    <cellStyle name="60% - Ênfase4 2" xfId="20"/>
    <cellStyle name="60% - Ênfase5 2" xfId="21"/>
    <cellStyle name="60% - Ênfase6 2" xfId="22"/>
    <cellStyle name="Bom 2" xfId="23"/>
    <cellStyle name="Cálculo 2" xfId="24"/>
    <cellStyle name="Célula de Verificação 2" xfId="25"/>
    <cellStyle name="Célula Vinculada 2" xfId="26"/>
    <cellStyle name="Ênfase1 2" xfId="27"/>
    <cellStyle name="Ênfase2 2" xfId="28"/>
    <cellStyle name="Ênfase3 2" xfId="29"/>
    <cellStyle name="Ênfase4 2" xfId="30"/>
    <cellStyle name="Ênfase5 2" xfId="31"/>
    <cellStyle name="Ênfase6 2" xfId="32"/>
    <cellStyle name="Entrada 2" xfId="33"/>
    <cellStyle name="Incorreto 2" xfId="34"/>
    <cellStyle name="Moeda" xfId="2" builtinId="4"/>
    <cellStyle name="Neutra 2" xfId="35"/>
    <cellStyle name="Normal" xfId="0" builtinId="0"/>
    <cellStyle name="Normal 2" xfId="3"/>
    <cellStyle name="Normal 3" xfId="4"/>
    <cellStyle name="Normal 4" xfId="46"/>
    <cellStyle name="Nota 2" xfId="36"/>
    <cellStyle name="Saída 2" xfId="37"/>
    <cellStyle name="Texto de Aviso 2" xfId="38"/>
    <cellStyle name="Texto Explicativo 2" xfId="39"/>
    <cellStyle name="Título 1 2" xfId="41"/>
    <cellStyle name="Título 2 2" xfId="42"/>
    <cellStyle name="Título 3 2" xfId="43"/>
    <cellStyle name="Título 4 2" xfId="44"/>
    <cellStyle name="Título 5" xfId="40"/>
    <cellStyle name="Total 2" xfId="45"/>
    <cellStyle name="Vírgula" xfId="1" builtinId="3"/>
  </cellStyles>
  <dxfs count="10">
    <dxf>
      <font>
        <strike val="0"/>
        <outline val="0"/>
        <shadow val="0"/>
        <u val="none"/>
        <vertAlign val="baseline"/>
        <sz val="10"/>
        <name val="Calibri"/>
        <scheme val="minor"/>
      </font>
      <alignment textRotation="0" wrapText="1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textRotation="0" wrapTex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textRotation="0" wrapTex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textRotation="0" wrapTex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3" name="Tabela3" displayName="Tabela3" ref="A7:H32" totalsRowShown="0" headerRowDxfId="9" dataDxfId="8">
  <autoFilter ref="A7:H32"/>
  <tableColumns count="8">
    <tableColumn id="1" name="REFERENCIA" dataDxfId="7"/>
    <tableColumn id="2" name="Nº" dataDxfId="6"/>
    <tableColumn id="3" name="ITEM" dataDxfId="5"/>
    <tableColumn id="4" name="DESCRIMINAÇÃO" dataDxfId="4"/>
    <tableColumn id="5" name="UNID." dataDxfId="3"/>
    <tableColumn id="6" name="QUANT." dataDxfId="2"/>
    <tableColumn id="7" name="VALOR UNIT BDI 25%" dataDxfId="1"/>
    <tableColumn id="25" name="VALOR TOTAL " dataDxfId="0">
      <calculatedColumnFormula>SUM(F8*G8*1.3)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workbookViewId="0">
      <selection activeCell="C26" sqref="C26"/>
    </sheetView>
  </sheetViews>
  <sheetFormatPr defaultRowHeight="15"/>
  <cols>
    <col min="1" max="1" width="13.42578125" customWidth="1"/>
    <col min="2" max="2" width="11.28515625" customWidth="1"/>
    <col min="3" max="3" width="7.140625" customWidth="1"/>
    <col min="4" max="4" width="59.42578125" customWidth="1"/>
    <col min="5" max="5" width="7" customWidth="1"/>
    <col min="6" max="6" width="9.140625" customWidth="1"/>
    <col min="7" max="7" width="12.5703125" customWidth="1"/>
    <col min="8" max="8" width="14.42578125" style="1" customWidth="1"/>
  </cols>
  <sheetData>
    <row r="1" spans="1:9" ht="18.75">
      <c r="D1" s="51" t="s">
        <v>10</v>
      </c>
    </row>
    <row r="2" spans="1:9">
      <c r="D2" s="52" t="s">
        <v>11</v>
      </c>
    </row>
    <row r="3" spans="1:9">
      <c r="A3" s="6"/>
      <c r="B3" s="6"/>
      <c r="C3" s="6"/>
      <c r="D3" s="39" t="s">
        <v>7</v>
      </c>
      <c r="E3" s="6"/>
      <c r="F3" s="6"/>
      <c r="G3" s="6"/>
      <c r="H3" s="7"/>
      <c r="I3" s="6"/>
    </row>
    <row r="4" spans="1:9" ht="13.5" customHeight="1">
      <c r="A4" s="6"/>
      <c r="B4" s="6"/>
      <c r="C4" s="6"/>
      <c r="D4" s="48" t="s">
        <v>15</v>
      </c>
      <c r="E4" s="6"/>
      <c r="F4" s="6"/>
      <c r="G4" s="6"/>
      <c r="H4" s="7"/>
      <c r="I4" s="6"/>
    </row>
    <row r="5" spans="1:9" ht="13.5" customHeight="1">
      <c r="A5" s="6"/>
      <c r="B5" s="6"/>
      <c r="C5" s="6"/>
      <c r="D5" s="44" t="s">
        <v>16</v>
      </c>
      <c r="E5" s="6"/>
      <c r="F5" s="6"/>
      <c r="G5" s="6"/>
      <c r="H5" s="7"/>
      <c r="I5" s="6"/>
    </row>
    <row r="6" spans="1:9">
      <c r="A6" s="8"/>
      <c r="B6" s="9"/>
      <c r="C6" s="9"/>
      <c r="D6" s="44" t="s">
        <v>73</v>
      </c>
      <c r="E6" s="9"/>
      <c r="F6" s="9"/>
      <c r="G6" s="9"/>
      <c r="H6" s="10"/>
      <c r="I6" s="6"/>
    </row>
    <row r="7" spans="1:9" ht="26.25">
      <c r="A7" s="6" t="s">
        <v>4</v>
      </c>
      <c r="B7" s="11" t="s">
        <v>0</v>
      </c>
      <c r="C7" s="12" t="s">
        <v>1</v>
      </c>
      <c r="D7" s="11" t="s">
        <v>2</v>
      </c>
      <c r="E7" s="13" t="s">
        <v>3</v>
      </c>
      <c r="F7" s="13" t="s">
        <v>5</v>
      </c>
      <c r="G7" s="13" t="s">
        <v>72</v>
      </c>
      <c r="H7" s="14" t="s">
        <v>8</v>
      </c>
      <c r="I7" s="6"/>
    </row>
    <row r="8" spans="1:9">
      <c r="A8" s="15"/>
      <c r="B8" s="16"/>
      <c r="C8" s="17">
        <v>1</v>
      </c>
      <c r="D8" s="18" t="s">
        <v>17</v>
      </c>
      <c r="E8" s="19"/>
      <c r="F8" s="20"/>
      <c r="G8" s="21">
        <f>SUM(H9:H18)</f>
        <v>10078.510100000001</v>
      </c>
      <c r="H8" s="21">
        <v>0</v>
      </c>
      <c r="I8" s="6"/>
    </row>
    <row r="9" spans="1:9" s="32" customFormat="1" ht="25.5">
      <c r="A9" s="76" t="s">
        <v>57</v>
      </c>
      <c r="B9" s="77" t="s">
        <v>58</v>
      </c>
      <c r="C9" s="24" t="s">
        <v>6</v>
      </c>
      <c r="D9" s="78" t="s">
        <v>59</v>
      </c>
      <c r="E9" s="29" t="s">
        <v>12</v>
      </c>
      <c r="F9" s="54">
        <v>2.5</v>
      </c>
      <c r="G9" s="79">
        <v>453.91</v>
      </c>
      <c r="H9" s="38">
        <f>SUM(F9*G9*1.3)</f>
        <v>1475.2075000000002</v>
      </c>
      <c r="I9" s="31"/>
    </row>
    <row r="10" spans="1:9" s="32" customFormat="1">
      <c r="A10" s="60" t="s">
        <v>60</v>
      </c>
      <c r="B10" s="42">
        <v>821000</v>
      </c>
      <c r="C10" s="24" t="s">
        <v>14</v>
      </c>
      <c r="D10" s="58" t="s">
        <v>61</v>
      </c>
      <c r="E10" s="55" t="s">
        <v>49</v>
      </c>
      <c r="F10" s="56">
        <v>2</v>
      </c>
      <c r="G10" s="79">
        <v>152.79</v>
      </c>
      <c r="H10" s="38">
        <f>SUM(F10*G10*1.3)</f>
        <v>397.25400000000002</v>
      </c>
      <c r="I10" s="31"/>
    </row>
    <row r="11" spans="1:9" s="32" customFormat="1" ht="26.25">
      <c r="A11" s="67" t="s">
        <v>37</v>
      </c>
      <c r="B11" s="69" t="s">
        <v>62</v>
      </c>
      <c r="C11" s="80" t="s">
        <v>26</v>
      </c>
      <c r="D11" s="81" t="s">
        <v>63</v>
      </c>
      <c r="E11" s="55" t="s">
        <v>13</v>
      </c>
      <c r="F11" s="56">
        <v>5.76</v>
      </c>
      <c r="G11" s="56">
        <v>27.2</v>
      </c>
      <c r="H11" s="38">
        <f>SUM(F11*G11*1.3)</f>
        <v>203.67359999999999</v>
      </c>
      <c r="I11" s="31"/>
    </row>
    <row r="12" spans="1:9" s="32" customFormat="1" ht="29.25" customHeight="1">
      <c r="A12" s="3" t="s">
        <v>37</v>
      </c>
      <c r="B12" s="66" t="s">
        <v>38</v>
      </c>
      <c r="C12" s="24" t="s">
        <v>6</v>
      </c>
      <c r="D12" s="57" t="s">
        <v>24</v>
      </c>
      <c r="E12" s="23" t="s">
        <v>13</v>
      </c>
      <c r="F12" s="41">
        <v>20</v>
      </c>
      <c r="G12" s="61">
        <v>112</v>
      </c>
      <c r="H12" s="38">
        <f>SUM(F12*G12*1.3)</f>
        <v>2912</v>
      </c>
      <c r="I12" s="31"/>
    </row>
    <row r="13" spans="1:9" s="32" customFormat="1" ht="25.5">
      <c r="A13" s="3" t="s">
        <v>37</v>
      </c>
      <c r="B13" s="4" t="s">
        <v>39</v>
      </c>
      <c r="C13" s="24" t="s">
        <v>14</v>
      </c>
      <c r="D13" s="4" t="s">
        <v>25</v>
      </c>
      <c r="E13" s="29" t="s">
        <v>12</v>
      </c>
      <c r="F13" s="54">
        <v>31.2</v>
      </c>
      <c r="G13" s="54">
        <v>55</v>
      </c>
      <c r="H13" s="38">
        <f>SUM(F13*G13)</f>
        <v>1716</v>
      </c>
      <c r="I13" s="31"/>
    </row>
    <row r="14" spans="1:9" s="32" customFormat="1" ht="25.5">
      <c r="A14" s="67" t="s">
        <v>37</v>
      </c>
      <c r="B14" s="68" t="s">
        <v>40</v>
      </c>
      <c r="C14" s="24" t="s">
        <v>26</v>
      </c>
      <c r="D14" s="4" t="s">
        <v>23</v>
      </c>
      <c r="E14" s="29" t="s">
        <v>18</v>
      </c>
      <c r="F14" s="54">
        <v>202.18</v>
      </c>
      <c r="G14" s="54">
        <v>9.85</v>
      </c>
      <c r="H14" s="38">
        <f t="shared" ref="H14:H18" si="0">SUM(F14*G14)</f>
        <v>1991.473</v>
      </c>
      <c r="I14" s="31"/>
    </row>
    <row r="15" spans="1:9" s="32" customFormat="1" ht="25.5">
      <c r="A15" s="3" t="s">
        <v>37</v>
      </c>
      <c r="B15" s="4" t="s">
        <v>41</v>
      </c>
      <c r="C15" s="24" t="s">
        <v>27</v>
      </c>
      <c r="D15" s="4" t="s">
        <v>19</v>
      </c>
      <c r="E15" s="29" t="s">
        <v>18</v>
      </c>
      <c r="F15" s="54">
        <v>32.200000000000003</v>
      </c>
      <c r="G15" s="54">
        <v>9.9499999999999993</v>
      </c>
      <c r="H15" s="38">
        <f t="shared" si="0"/>
        <v>320.39</v>
      </c>
      <c r="I15" s="31"/>
    </row>
    <row r="16" spans="1:9" s="32" customFormat="1" ht="26.25">
      <c r="A16" s="73" t="s">
        <v>35</v>
      </c>
      <c r="B16" s="74" t="s">
        <v>56</v>
      </c>
      <c r="C16" s="24" t="s">
        <v>28</v>
      </c>
      <c r="D16" s="57" t="s">
        <v>20</v>
      </c>
      <c r="E16" s="29" t="s">
        <v>21</v>
      </c>
      <c r="F16" s="54">
        <v>1.76</v>
      </c>
      <c r="G16" s="54">
        <v>350.2</v>
      </c>
      <c r="H16" s="38">
        <f t="shared" si="0"/>
        <v>616.35199999999998</v>
      </c>
      <c r="I16" s="31"/>
    </row>
    <row r="17" spans="1:9" ht="26.25">
      <c r="A17" s="60" t="s">
        <v>37</v>
      </c>
      <c r="B17" s="66" t="s">
        <v>42</v>
      </c>
      <c r="C17" s="24" t="s">
        <v>29</v>
      </c>
      <c r="D17" s="58" t="s">
        <v>22</v>
      </c>
      <c r="E17" s="55" t="s">
        <v>21</v>
      </c>
      <c r="F17" s="56">
        <v>1.76</v>
      </c>
      <c r="G17" s="56">
        <v>253.5</v>
      </c>
      <c r="H17" s="38">
        <f t="shared" si="0"/>
        <v>446.16</v>
      </c>
      <c r="I17" s="6"/>
    </row>
    <row r="18" spans="1:9" ht="14.25" customHeight="1">
      <c r="A18" s="50"/>
      <c r="B18" s="35"/>
      <c r="C18" s="40"/>
      <c r="D18" s="36"/>
      <c r="E18" s="35"/>
      <c r="F18" s="53"/>
      <c r="G18" s="41"/>
      <c r="H18" s="38">
        <f t="shared" si="0"/>
        <v>0</v>
      </c>
      <c r="I18" s="6"/>
    </row>
    <row r="19" spans="1:9">
      <c r="A19" s="15"/>
      <c r="B19" s="16"/>
      <c r="C19" s="17">
        <v>2</v>
      </c>
      <c r="D19" s="18" t="s">
        <v>53</v>
      </c>
      <c r="E19" s="19"/>
      <c r="F19" s="20"/>
      <c r="G19" s="21">
        <f>SUM(H20:H32)</f>
        <v>13693.61</v>
      </c>
      <c r="H19" s="21">
        <v>0</v>
      </c>
      <c r="I19" s="6"/>
    </row>
    <row r="20" spans="1:9" s="32" customFormat="1">
      <c r="A20" s="60" t="s">
        <v>55</v>
      </c>
      <c r="B20" s="42"/>
      <c r="C20" s="24" t="s">
        <v>30</v>
      </c>
      <c r="D20" s="64" t="s">
        <v>32</v>
      </c>
      <c r="E20" s="23" t="s">
        <v>12</v>
      </c>
      <c r="F20" s="62">
        <v>20</v>
      </c>
      <c r="G20" s="63">
        <v>8.9</v>
      </c>
      <c r="H20" s="38">
        <f t="shared" ref="H20:H32" si="1">SUM(F20*G20)</f>
        <v>178</v>
      </c>
      <c r="I20" s="31"/>
    </row>
    <row r="21" spans="1:9" s="32" customFormat="1" ht="39">
      <c r="A21" s="66" t="s">
        <v>43</v>
      </c>
      <c r="B21" s="82">
        <v>7155</v>
      </c>
      <c r="C21" s="24" t="s">
        <v>31</v>
      </c>
      <c r="D21" s="57" t="s">
        <v>34</v>
      </c>
      <c r="E21" s="23" t="s">
        <v>12</v>
      </c>
      <c r="F21" s="62">
        <v>26</v>
      </c>
      <c r="G21" s="63">
        <v>18.899999999999999</v>
      </c>
      <c r="H21" s="38">
        <f t="shared" si="1"/>
        <v>491.4</v>
      </c>
      <c r="I21" s="31"/>
    </row>
    <row r="22" spans="1:9" ht="26.25">
      <c r="A22" s="73" t="s">
        <v>35</v>
      </c>
      <c r="B22" s="74" t="s">
        <v>56</v>
      </c>
      <c r="C22" s="24" t="s">
        <v>33</v>
      </c>
      <c r="D22" s="57" t="s">
        <v>20</v>
      </c>
      <c r="E22" s="29" t="s">
        <v>21</v>
      </c>
      <c r="F22" s="54">
        <v>2.1</v>
      </c>
      <c r="G22" s="54">
        <v>350.2</v>
      </c>
      <c r="H22" s="38">
        <f t="shared" si="1"/>
        <v>735.42</v>
      </c>
      <c r="I22" s="6"/>
    </row>
    <row r="23" spans="1:9" ht="26.25">
      <c r="A23" s="60" t="s">
        <v>37</v>
      </c>
      <c r="B23" s="66" t="s">
        <v>42</v>
      </c>
      <c r="C23" s="24" t="s">
        <v>64</v>
      </c>
      <c r="D23" s="58" t="s">
        <v>22</v>
      </c>
      <c r="E23" s="55" t="s">
        <v>21</v>
      </c>
      <c r="F23" s="56">
        <v>2.1</v>
      </c>
      <c r="G23" s="56">
        <v>253.5</v>
      </c>
      <c r="H23" s="38">
        <f t="shared" si="1"/>
        <v>532.35</v>
      </c>
      <c r="I23" s="6"/>
    </row>
    <row r="24" spans="1:9" ht="39">
      <c r="A24" s="65" t="s">
        <v>35</v>
      </c>
      <c r="B24" s="4">
        <v>89714</v>
      </c>
      <c r="C24" s="24" t="s">
        <v>65</v>
      </c>
      <c r="D24" s="57" t="s">
        <v>36</v>
      </c>
      <c r="E24" s="29" t="s">
        <v>13</v>
      </c>
      <c r="F24" s="59">
        <v>6</v>
      </c>
      <c r="G24" s="54">
        <v>57.7</v>
      </c>
      <c r="H24" s="38">
        <f t="shared" si="1"/>
        <v>346.20000000000005</v>
      </c>
      <c r="I24" s="6"/>
    </row>
    <row r="25" spans="1:9" ht="39.75" customHeight="1">
      <c r="A25" s="65" t="s">
        <v>35</v>
      </c>
      <c r="B25" s="82" t="s">
        <v>45</v>
      </c>
      <c r="C25" s="24" t="s">
        <v>66</v>
      </c>
      <c r="D25" s="57" t="s">
        <v>44</v>
      </c>
      <c r="E25" s="35" t="s">
        <v>13</v>
      </c>
      <c r="F25" s="43">
        <v>2</v>
      </c>
      <c r="G25" s="45">
        <v>438</v>
      </c>
      <c r="H25" s="38">
        <f t="shared" si="1"/>
        <v>876</v>
      </c>
      <c r="I25" s="6"/>
    </row>
    <row r="26" spans="1:9" ht="26.25">
      <c r="A26" s="66" t="s">
        <v>35</v>
      </c>
      <c r="B26" s="70" t="s">
        <v>47</v>
      </c>
      <c r="C26" s="24" t="s">
        <v>67</v>
      </c>
      <c r="D26" s="57" t="s">
        <v>46</v>
      </c>
      <c r="E26" s="46" t="s">
        <v>21</v>
      </c>
      <c r="F26" s="49">
        <v>2.1</v>
      </c>
      <c r="G26" s="75">
        <v>114.4</v>
      </c>
      <c r="H26" s="38">
        <f t="shared" si="1"/>
        <v>240.24</v>
      </c>
    </row>
    <row r="27" spans="1:9" ht="25.5">
      <c r="A27" s="50" t="s">
        <v>74</v>
      </c>
      <c r="B27" s="34" t="s">
        <v>48</v>
      </c>
      <c r="C27" s="24" t="s">
        <v>68</v>
      </c>
      <c r="D27" s="71" t="s">
        <v>50</v>
      </c>
      <c r="E27" s="46" t="s">
        <v>49</v>
      </c>
      <c r="F27" s="49">
        <v>1</v>
      </c>
      <c r="G27" s="75">
        <v>1180</v>
      </c>
      <c r="H27" s="38">
        <f t="shared" si="1"/>
        <v>1180</v>
      </c>
    </row>
    <row r="28" spans="1:9">
      <c r="A28" s="50" t="s">
        <v>74</v>
      </c>
      <c r="B28" s="34" t="s">
        <v>48</v>
      </c>
      <c r="C28" s="24" t="s">
        <v>69</v>
      </c>
      <c r="D28" s="37" t="s">
        <v>51</v>
      </c>
      <c r="E28" s="35" t="s">
        <v>13</v>
      </c>
      <c r="F28" s="72">
        <v>500</v>
      </c>
      <c r="G28" s="45">
        <v>5.95</v>
      </c>
      <c r="H28" s="38">
        <f t="shared" si="1"/>
        <v>2975</v>
      </c>
      <c r="I28" s="6"/>
    </row>
    <row r="29" spans="1:9" ht="22.5">
      <c r="A29" s="50" t="s">
        <v>74</v>
      </c>
      <c r="B29" s="34" t="s">
        <v>48</v>
      </c>
      <c r="C29" s="24" t="s">
        <v>70</v>
      </c>
      <c r="D29" s="37" t="s">
        <v>52</v>
      </c>
      <c r="E29" s="35" t="s">
        <v>49</v>
      </c>
      <c r="F29" s="72">
        <v>1</v>
      </c>
      <c r="G29" s="45">
        <v>5965</v>
      </c>
      <c r="H29" s="38">
        <f t="shared" si="1"/>
        <v>5965</v>
      </c>
      <c r="I29" s="6"/>
    </row>
    <row r="30" spans="1:9" ht="22.5">
      <c r="A30" s="50" t="s">
        <v>74</v>
      </c>
      <c r="B30" s="34" t="s">
        <v>48</v>
      </c>
      <c r="C30" s="24" t="s">
        <v>71</v>
      </c>
      <c r="D30" s="37" t="s">
        <v>54</v>
      </c>
      <c r="E30" s="35" t="s">
        <v>13</v>
      </c>
      <c r="F30" s="72">
        <v>3</v>
      </c>
      <c r="G30" s="45">
        <v>58</v>
      </c>
      <c r="H30" s="38">
        <f t="shared" si="1"/>
        <v>174</v>
      </c>
      <c r="I30" s="6"/>
    </row>
    <row r="31" spans="1:9">
      <c r="A31" s="34"/>
      <c r="B31" s="4"/>
      <c r="C31" s="22"/>
      <c r="D31" s="37"/>
      <c r="E31" s="35"/>
      <c r="F31" s="47"/>
      <c r="G31" s="45"/>
      <c r="H31" s="38">
        <f t="shared" si="1"/>
        <v>0</v>
      </c>
      <c r="I31" s="6"/>
    </row>
    <row r="32" spans="1:9">
      <c r="A32" s="3"/>
      <c r="B32" s="23"/>
      <c r="C32" s="24"/>
      <c r="D32" s="5"/>
      <c r="E32" s="29"/>
      <c r="F32" s="33"/>
      <c r="G32" s="30"/>
      <c r="H32" s="38">
        <f t="shared" si="1"/>
        <v>0</v>
      </c>
      <c r="I32" s="6"/>
    </row>
    <row r="33" spans="1:9">
      <c r="A33" s="25"/>
      <c r="B33" s="26"/>
      <c r="C33" s="26"/>
      <c r="D33" s="26" t="s">
        <v>9</v>
      </c>
      <c r="E33" s="26"/>
      <c r="F33" s="26"/>
      <c r="G33" s="27"/>
      <c r="H33" s="28">
        <f>SUM(H9:H32)</f>
        <v>23772.1201</v>
      </c>
      <c r="I33" s="6"/>
    </row>
    <row r="34" spans="1:9">
      <c r="A34" s="6"/>
      <c r="B34" s="6"/>
      <c r="C34" s="6"/>
      <c r="D34" s="6"/>
      <c r="E34" s="6"/>
      <c r="F34" s="6"/>
      <c r="G34" s="6"/>
      <c r="H34" s="7"/>
      <c r="I34" s="6"/>
    </row>
    <row r="35" spans="1:9">
      <c r="A35" s="6"/>
      <c r="B35" s="6"/>
      <c r="C35" s="6"/>
      <c r="D35" s="6"/>
      <c r="E35" s="6"/>
      <c r="F35" s="6"/>
      <c r="G35" s="6"/>
      <c r="H35" s="7"/>
      <c r="I35" s="6"/>
    </row>
    <row r="36" spans="1:9">
      <c r="A36" s="2"/>
      <c r="B36" s="2"/>
      <c r="C36" s="2"/>
      <c r="D36" s="2"/>
      <c r="E36" s="2"/>
      <c r="F36" s="2"/>
      <c r="G36" s="2"/>
      <c r="I36" s="2"/>
    </row>
  </sheetData>
  <pageMargins left="0.511811024" right="0.511811024" top="0.78740157499999996" bottom="0.78740157499999996" header="0.31496062000000002" footer="0.31496062000000002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camaras saude</dc:creator>
  <cp:lastModifiedBy>User</cp:lastModifiedBy>
  <cp:lastPrinted>2020-11-04T13:18:58Z</cp:lastPrinted>
  <dcterms:created xsi:type="dcterms:W3CDTF">2013-09-13T12:07:42Z</dcterms:created>
  <dcterms:modified xsi:type="dcterms:W3CDTF">2020-11-05T12:03:53Z</dcterms:modified>
</cp:coreProperties>
</file>